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3" activeTab="0"/>
  </bookViews>
  <sheets>
    <sheet name="ОтчетАвто л1" sheetId="1" r:id="rId1"/>
    <sheet name="ОтчетАвто л2" sheetId="2" r:id="rId2"/>
    <sheet name="ОтчетАвто л3" sheetId="3" r:id="rId3"/>
  </sheets>
  <definedNames>
    <definedName name="_xlnm.Print_Area" localSheetId="1">'ОтчетАвто л2'!$A$1:$K$33</definedName>
    <definedName name="_xlnm.Print_Area" localSheetId="2">'ОтчетАвто л3'!$A$1:$M$38</definedName>
  </definedNames>
  <calcPr fullCalcOnLoad="1"/>
</workbook>
</file>

<file path=xl/sharedStrings.xml><?xml version="1.0" encoding="utf-8"?>
<sst xmlns="http://schemas.openxmlformats.org/spreadsheetml/2006/main" count="127" uniqueCount="89">
  <si>
    <t>2 Расход смазочных материалов</t>
  </si>
  <si>
    <t xml:space="preserve">№ п/п </t>
  </si>
  <si>
    <t>Марка автомобиля, снегохода</t>
  </si>
  <si>
    <t>Государственный номер</t>
  </si>
  <si>
    <t>Наименование масел (л.) и смазок (кг.)</t>
  </si>
  <si>
    <t>Остаток на начало месяца</t>
  </si>
  <si>
    <t>Получено за месяц</t>
  </si>
  <si>
    <t>Норма по приказу</t>
  </si>
  <si>
    <t>Расход за месяц</t>
  </si>
  <si>
    <t>Остаток на конец месяца</t>
  </si>
  <si>
    <t>Примечание</t>
  </si>
  <si>
    <t>для автомобиля</t>
  </si>
  <si>
    <t>для снегохода</t>
  </si>
  <si>
    <t xml:space="preserve">Примечание:  3-й столбец заполняется в следующей последовательности;моторные масла, трансмиссионные и гидравлические масла и жидкости, пластичные смазки.  </t>
  </si>
  <si>
    <t>3 Работа автотехники</t>
  </si>
  <si>
    <t>№ п/п</t>
  </si>
  <si>
    <t xml:space="preserve">Государственный номер </t>
  </si>
  <si>
    <t>Выделенный среднегодовой моторесурс</t>
  </si>
  <si>
    <t>Пройденное расстояние и время работы за месяц</t>
  </si>
  <si>
    <t>автомобиля</t>
  </si>
  <si>
    <t>снегохода</t>
  </si>
  <si>
    <t>км.</t>
  </si>
  <si>
    <t>час.</t>
  </si>
  <si>
    <t>мин.</t>
  </si>
  <si>
    <t>(расшифровка подписи)</t>
  </si>
  <si>
    <t>(должность)</t>
  </si>
  <si>
    <r>
      <t>(</t>
    </r>
    <r>
      <rPr>
        <sz val="8"/>
        <rFont val="Times New Roman"/>
        <family val="1"/>
      </rPr>
      <t>расшифровка подписи)</t>
    </r>
  </si>
  <si>
    <t>«______» ___________________ 20     г.</t>
  </si>
  <si>
    <t>Приложение № 2</t>
  </si>
  <si>
    <t>за</t>
  </si>
  <si>
    <t>Организация:</t>
  </si>
  <si>
    <t>Подразделение:</t>
  </si>
  <si>
    <t>1. Расход топлива</t>
  </si>
  <si>
    <t>Марка бензина</t>
  </si>
  <si>
    <t>Остаток бензина в баке на начало месяца, л</t>
  </si>
  <si>
    <t>Показатели спидометра</t>
  </si>
  <si>
    <t>Пробег за месяц, км</t>
  </si>
  <si>
    <t>Норма по приказу, л/100км</t>
  </si>
  <si>
    <t>Расход бензина , л</t>
  </si>
  <si>
    <t>Получено ГСМ по смарт-карте, л</t>
  </si>
  <si>
    <t>Остаток бензина в баке на конец м-ца, л</t>
  </si>
  <si>
    <t>на начало м-ца</t>
  </si>
  <si>
    <t>на конец м-ца</t>
  </si>
  <si>
    <t>по норме</t>
  </si>
  <si>
    <t>по факту</t>
  </si>
  <si>
    <t>ИТОГО</t>
  </si>
  <si>
    <t>в т.ч.</t>
  </si>
  <si>
    <t>АИ-92</t>
  </si>
  <si>
    <t>АИ-95</t>
  </si>
  <si>
    <t>ДТ</t>
  </si>
  <si>
    <t>январь</t>
  </si>
  <si>
    <t>2011  г.</t>
  </si>
  <si>
    <t>Отчет по использованию горюче-смазочных материалов и работе автотехники</t>
  </si>
  <si>
    <t>Марка а/м и снегоходов</t>
  </si>
  <si>
    <t>Ф.И.О. сутрудника, за которым закреплены а/м, с/ход</t>
  </si>
  <si>
    <t>А-80</t>
  </si>
  <si>
    <t>Отдел государственного контроля, надзора и рыбоохраны по Новгородской области</t>
  </si>
  <si>
    <t>а/м УАЗ 39094</t>
  </si>
  <si>
    <t>О.В.Арюхин</t>
  </si>
  <si>
    <t>УАЗ 39094</t>
  </si>
  <si>
    <t xml:space="preserve">Государствен-ный номер </t>
  </si>
  <si>
    <t>км</t>
  </si>
  <si>
    <t>час</t>
  </si>
  <si>
    <t>мин</t>
  </si>
  <si>
    <t>Остаток выделенного моторесурса  на начало месяца</t>
  </si>
  <si>
    <t>Остаток выделенного моторесурса на конец месяца</t>
  </si>
  <si>
    <t>Буран 640Б</t>
  </si>
  <si>
    <t xml:space="preserve">240 час </t>
  </si>
  <si>
    <r>
      <t xml:space="preserve">Начальник отдела:          </t>
    </r>
    <r>
      <rPr>
        <u val="single"/>
        <sz val="10"/>
        <rFont val="Times New Roman"/>
        <family val="1"/>
      </rPr>
      <t>по Новгородской области</t>
    </r>
  </si>
  <si>
    <r>
      <t xml:space="preserve">Исполнитель:                </t>
    </r>
    <r>
      <rPr>
        <u val="single"/>
        <sz val="10"/>
        <rFont val="Times New Roman"/>
        <family val="1"/>
      </rPr>
      <t xml:space="preserve"> госинспектор</t>
    </r>
  </si>
  <si>
    <t>М-8-В</t>
  </si>
  <si>
    <t>78 РС 0129</t>
  </si>
  <si>
    <t>Петров В.В.</t>
  </si>
  <si>
    <t>А-76/80</t>
  </si>
  <si>
    <t>с/ход Буран 640Б</t>
  </si>
  <si>
    <t>В 398 УО 98</t>
  </si>
  <si>
    <t>1 : 25</t>
  </si>
  <si>
    <t>В 398УО 98</t>
  </si>
  <si>
    <t>В.В.Петров</t>
  </si>
  <si>
    <t>Иванов А.А.</t>
  </si>
  <si>
    <t>а/м УАЗ 31514</t>
  </si>
  <si>
    <t>В 388 УО 98</t>
  </si>
  <si>
    <t>а/м УАЗ 390995</t>
  </si>
  <si>
    <t>В 725 АН 178</t>
  </si>
  <si>
    <t>Сидоров В.И.</t>
  </si>
  <si>
    <t>Аи-92</t>
  </si>
  <si>
    <t>и т.д.</t>
  </si>
  <si>
    <t>21 500 км</t>
  </si>
  <si>
    <t>ОБРАЗЕЦ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</si>
</sst>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28">
    <font>
      <sz val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u val="single"/>
      <sz val="10"/>
      <name val="Times New Roman"/>
      <family val="1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4" fillId="0" borderId="0">
      <alignment horizontal="left"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center" vertical="top"/>
    </xf>
    <xf numFmtId="0" fontId="19" fillId="0" borderId="10" xfId="0" applyFont="1" applyBorder="1" applyAlignment="1">
      <alignment horizontal="justify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2" fontId="0" fillId="0" borderId="10" xfId="0" applyNumberFormat="1" applyBorder="1" applyAlignment="1">
      <alignment horizontal="center"/>
    </xf>
    <xf numFmtId="3" fontId="0" fillId="24" borderId="10" xfId="0" applyNumberFormat="1" applyFill="1" applyBorder="1" applyAlignment="1">
      <alignment/>
    </xf>
    <xf numFmtId="3" fontId="0" fillId="0" borderId="10" xfId="0" applyNumberFormat="1" applyBorder="1" applyAlignment="1">
      <alignment horizontal="center"/>
    </xf>
    <xf numFmtId="164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 vertical="center" wrapText="1"/>
    </xf>
    <xf numFmtId="164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center"/>
    </xf>
    <xf numFmtId="2" fontId="0" fillId="0" borderId="12" xfId="0" applyNumberFormat="1" applyFont="1" applyFill="1" applyBorder="1" applyAlignment="1">
      <alignment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5" fillId="0" borderId="0" xfId="52" applyFont="1" applyBorder="1" applyAlignment="1">
      <alignment horizontal="left"/>
      <protection/>
    </xf>
    <xf numFmtId="0" fontId="19" fillId="0" borderId="10" xfId="0" applyFont="1" applyBorder="1" applyAlignment="1">
      <alignment horizontal="justify"/>
    </xf>
    <xf numFmtId="0" fontId="19" fillId="0" borderId="13" xfId="0" applyFont="1" applyBorder="1" applyAlignment="1">
      <alignment horizontal="justify"/>
    </xf>
    <xf numFmtId="0" fontId="19" fillId="0" borderId="14" xfId="0" applyFont="1" applyBorder="1" applyAlignment="1">
      <alignment horizontal="justify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2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кт списа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4</xdr:row>
      <xdr:rowOff>152400</xdr:rowOff>
    </xdr:from>
    <xdr:to>
      <xdr:col>6</xdr:col>
      <xdr:colOff>438150</xdr:colOff>
      <xdr:row>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3429000" y="91440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0</xdr:rowOff>
    </xdr:from>
    <xdr:to>
      <xdr:col>14</xdr:col>
      <xdr:colOff>314325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1647825" y="1247775"/>
          <a:ext cx="7181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19050</xdr:colOff>
      <xdr:row>8</xdr:row>
      <xdr:rowOff>0</xdr:rowOff>
    </xdr:from>
    <xdr:to>
      <xdr:col>14</xdr:col>
      <xdr:colOff>314325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1647825" y="1409700"/>
          <a:ext cx="7181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view="pageBreakPreview" zoomScaleSheetLayoutView="100" zoomScalePageLayoutView="0" workbookViewId="0" topLeftCell="A1">
      <selection activeCell="T7" sqref="T7"/>
    </sheetView>
  </sheetViews>
  <sheetFormatPr defaultColWidth="9.33203125" defaultRowHeight="12.75"/>
  <cols>
    <col min="1" max="1" width="4.5" style="0" customWidth="1"/>
    <col min="2" max="2" width="24" style="0" customWidth="1"/>
    <col min="3" max="3" width="13.33203125" style="0" customWidth="1"/>
    <col min="4" max="4" width="13" style="0" customWidth="1"/>
    <col min="6" max="6" width="13.66015625" style="0" customWidth="1"/>
    <col min="7" max="7" width="9" style="0" customWidth="1"/>
    <col min="8" max="8" width="7.83203125" style="0" customWidth="1"/>
    <col min="11" max="11" width="8.66015625" style="0" customWidth="1"/>
    <col min="12" max="12" width="8.33203125" style="0" customWidth="1"/>
    <col min="15" max="15" width="11.33203125" style="0" customWidth="1"/>
  </cols>
  <sheetData>
    <row r="1" spans="6:13" ht="15.75">
      <c r="F1" s="54" t="s">
        <v>88</v>
      </c>
      <c r="M1" s="13" t="s">
        <v>28</v>
      </c>
    </row>
    <row r="2" spans="6:13" ht="12.75" customHeight="1">
      <c r="F2" s="54"/>
      <c r="M2" s="13"/>
    </row>
    <row r="4" spans="1:15" ht="18.75">
      <c r="A4" s="39" t="s">
        <v>52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5:8" ht="12.75">
      <c r="E5" t="s">
        <v>29</v>
      </c>
      <c r="F5" t="s">
        <v>50</v>
      </c>
      <c r="H5" t="s">
        <v>51</v>
      </c>
    </row>
    <row r="6" spans="2:11" ht="12.75">
      <c r="B6" t="s">
        <v>30</v>
      </c>
      <c r="C6" s="40" t="s">
        <v>56</v>
      </c>
      <c r="D6" s="40"/>
      <c r="E6" s="40"/>
      <c r="F6" s="40"/>
      <c r="G6" s="40"/>
      <c r="H6" s="40"/>
      <c r="I6" s="40"/>
      <c r="J6" s="40"/>
      <c r="K6" s="40"/>
    </row>
    <row r="7" ht="12.75">
      <c r="B7" t="s">
        <v>31</v>
      </c>
    </row>
    <row r="9" ht="12.75">
      <c r="A9" s="14" t="s">
        <v>32</v>
      </c>
    </row>
    <row r="10" spans="1:15" s="3" customFormat="1" ht="66" customHeight="1">
      <c r="A10" s="35" t="s">
        <v>15</v>
      </c>
      <c r="B10" s="35" t="s">
        <v>53</v>
      </c>
      <c r="C10" s="35" t="s">
        <v>16</v>
      </c>
      <c r="D10" s="35" t="s">
        <v>54</v>
      </c>
      <c r="E10" s="35" t="s">
        <v>33</v>
      </c>
      <c r="F10" s="35" t="s">
        <v>34</v>
      </c>
      <c r="G10" s="35" t="s">
        <v>35</v>
      </c>
      <c r="H10" s="35"/>
      <c r="I10" s="37" t="s">
        <v>36</v>
      </c>
      <c r="J10" s="37" t="s">
        <v>37</v>
      </c>
      <c r="K10" s="35" t="s">
        <v>38</v>
      </c>
      <c r="L10" s="35"/>
      <c r="M10" s="35" t="s">
        <v>39</v>
      </c>
      <c r="N10" s="35" t="s">
        <v>40</v>
      </c>
      <c r="O10" s="35" t="s">
        <v>10</v>
      </c>
    </row>
    <row r="11" spans="1:15" s="3" customFormat="1" ht="40.5" customHeight="1">
      <c r="A11" s="35"/>
      <c r="B11" s="35"/>
      <c r="C11" s="35"/>
      <c r="D11" s="35"/>
      <c r="E11" s="35"/>
      <c r="F11" s="35"/>
      <c r="G11" s="15" t="s">
        <v>41</v>
      </c>
      <c r="H11" s="15" t="s">
        <v>42</v>
      </c>
      <c r="I11" s="38"/>
      <c r="J11" s="38"/>
      <c r="K11" s="15" t="s">
        <v>43</v>
      </c>
      <c r="L11" s="15" t="s">
        <v>44</v>
      </c>
      <c r="M11" s="35"/>
      <c r="N11" s="35"/>
      <c r="O11" s="35"/>
    </row>
    <row r="12" spans="1:15" s="2" customFormat="1" ht="12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18">
        <v>7</v>
      </c>
      <c r="H12" s="18">
        <v>8</v>
      </c>
      <c r="I12" s="7">
        <v>9</v>
      </c>
      <c r="J12" s="7">
        <v>10</v>
      </c>
      <c r="K12" s="7">
        <v>11</v>
      </c>
      <c r="L12" s="7">
        <v>12</v>
      </c>
      <c r="M12" s="7">
        <v>13</v>
      </c>
      <c r="N12" s="7">
        <v>14</v>
      </c>
      <c r="O12" s="7">
        <v>15</v>
      </c>
    </row>
    <row r="13" spans="1:17" ht="12.75">
      <c r="A13" s="8">
        <v>1</v>
      </c>
      <c r="B13" s="8" t="s">
        <v>57</v>
      </c>
      <c r="C13" s="8" t="s">
        <v>75</v>
      </c>
      <c r="D13" s="16" t="s">
        <v>72</v>
      </c>
      <c r="E13" s="7" t="s">
        <v>55</v>
      </c>
      <c r="F13" s="17">
        <v>13</v>
      </c>
      <c r="G13" s="18">
        <v>72478</v>
      </c>
      <c r="H13" s="18">
        <v>73500</v>
      </c>
      <c r="I13" s="19">
        <f>H13-G13</f>
        <v>1022</v>
      </c>
      <c r="J13" s="17">
        <v>22.5</v>
      </c>
      <c r="K13" s="17">
        <v>193</v>
      </c>
      <c r="L13" s="17">
        <v>193</v>
      </c>
      <c r="M13" s="17">
        <v>180</v>
      </c>
      <c r="N13" s="27">
        <v>0</v>
      </c>
      <c r="O13" s="8"/>
      <c r="Q13" s="20"/>
    </row>
    <row r="14" spans="1:15" ht="12.75">
      <c r="A14" s="8">
        <v>2</v>
      </c>
      <c r="B14" s="8" t="s">
        <v>74</v>
      </c>
      <c r="C14" s="8" t="s">
        <v>71</v>
      </c>
      <c r="D14" s="16" t="s">
        <v>72</v>
      </c>
      <c r="E14" s="7" t="s">
        <v>55</v>
      </c>
      <c r="F14" s="17">
        <v>5</v>
      </c>
      <c r="G14" s="18">
        <v>21130</v>
      </c>
      <c r="H14" s="18">
        <v>21530</v>
      </c>
      <c r="I14" s="7">
        <v>400</v>
      </c>
      <c r="J14" s="17">
        <v>21.2</v>
      </c>
      <c r="K14" s="17">
        <v>84.8</v>
      </c>
      <c r="L14" s="17">
        <v>84.8</v>
      </c>
      <c r="M14" s="17">
        <v>90</v>
      </c>
      <c r="N14" s="17">
        <v>10.2</v>
      </c>
      <c r="O14" s="8"/>
    </row>
    <row r="15" spans="1:15" ht="12.75">
      <c r="A15" s="8">
        <v>3</v>
      </c>
      <c r="B15" s="8" t="s">
        <v>80</v>
      </c>
      <c r="C15" s="8" t="s">
        <v>81</v>
      </c>
      <c r="D15" s="8" t="s">
        <v>79</v>
      </c>
      <c r="E15" s="7" t="s">
        <v>55</v>
      </c>
      <c r="F15" s="17">
        <v>2.25</v>
      </c>
      <c r="G15" s="18">
        <v>51233</v>
      </c>
      <c r="H15" s="18">
        <v>52144</v>
      </c>
      <c r="I15" s="19">
        <f>H15-G15</f>
        <v>911</v>
      </c>
      <c r="J15" s="17">
        <v>23.2</v>
      </c>
      <c r="K15" s="21">
        <f>I15/100*J15</f>
        <v>211.35199999999998</v>
      </c>
      <c r="L15" s="21">
        <v>211.35</v>
      </c>
      <c r="M15" s="17">
        <v>220</v>
      </c>
      <c r="N15" s="17">
        <f>M15+F15-K15</f>
        <v>10.898000000000025</v>
      </c>
      <c r="O15" s="8"/>
    </row>
    <row r="16" spans="1:15" ht="12.75">
      <c r="A16" s="8">
        <v>4</v>
      </c>
      <c r="B16" s="8" t="s">
        <v>82</v>
      </c>
      <c r="C16" s="8" t="s">
        <v>83</v>
      </c>
      <c r="D16" s="8" t="s">
        <v>84</v>
      </c>
      <c r="E16" s="7" t="s">
        <v>85</v>
      </c>
      <c r="F16" s="7">
        <v>0</v>
      </c>
      <c r="G16" s="18">
        <v>528</v>
      </c>
      <c r="H16" s="18">
        <v>1611</v>
      </c>
      <c r="I16" s="19">
        <f>H16-G16</f>
        <v>1083</v>
      </c>
      <c r="J16" s="17">
        <v>19.8</v>
      </c>
      <c r="K16" s="21">
        <f>I16/100*J16</f>
        <v>214.434</v>
      </c>
      <c r="L16" s="21">
        <v>214.43</v>
      </c>
      <c r="M16" s="17">
        <v>250</v>
      </c>
      <c r="N16" s="17">
        <f>M16+F16-K16</f>
        <v>35.566</v>
      </c>
      <c r="O16" s="8"/>
    </row>
    <row r="17" spans="1:15" ht="12.75">
      <c r="A17" s="8"/>
      <c r="B17" s="8" t="s">
        <v>86</v>
      </c>
      <c r="C17" s="8"/>
      <c r="D17" s="8"/>
      <c r="E17" s="8"/>
      <c r="F17" s="7"/>
      <c r="G17" s="18"/>
      <c r="H17" s="18"/>
      <c r="I17" s="8"/>
      <c r="J17" s="8"/>
      <c r="K17" s="21"/>
      <c r="L17" s="21"/>
      <c r="M17" s="8"/>
      <c r="N17" s="21"/>
      <c r="O17" s="8"/>
    </row>
    <row r="18" spans="1:15" ht="12.75">
      <c r="A18" s="8"/>
      <c r="B18" s="8"/>
      <c r="C18" s="8"/>
      <c r="D18" s="8"/>
      <c r="E18" s="8"/>
      <c r="F18" s="7"/>
      <c r="G18" s="18"/>
      <c r="H18" s="18"/>
      <c r="I18" s="8"/>
      <c r="J18" s="8"/>
      <c r="K18" s="21"/>
      <c r="L18" s="21"/>
      <c r="M18" s="8"/>
      <c r="N18" s="21"/>
      <c r="O18" s="8"/>
    </row>
    <row r="19" spans="1:15" ht="12.75">
      <c r="A19" s="8"/>
      <c r="B19" s="8"/>
      <c r="C19" s="8"/>
      <c r="D19" s="8"/>
      <c r="E19" s="8"/>
      <c r="F19" s="7"/>
      <c r="G19" s="18"/>
      <c r="H19" s="18"/>
      <c r="I19" s="8"/>
      <c r="J19" s="8"/>
      <c r="K19" s="21"/>
      <c r="L19" s="21"/>
      <c r="M19" s="8"/>
      <c r="N19" s="21"/>
      <c r="O19" s="8"/>
    </row>
    <row r="20" spans="1:15" ht="12.75">
      <c r="A20" s="8"/>
      <c r="B20" s="8"/>
      <c r="C20" s="8"/>
      <c r="D20" s="8"/>
      <c r="E20" s="8"/>
      <c r="F20" s="7"/>
      <c r="G20" s="18"/>
      <c r="H20" s="18"/>
      <c r="I20" s="8"/>
      <c r="J20" s="8"/>
      <c r="K20" s="21"/>
      <c r="L20" s="21"/>
      <c r="M20" s="8"/>
      <c r="N20" s="21"/>
      <c r="O20" s="8"/>
    </row>
    <row r="21" spans="1:15" ht="12.75">
      <c r="A21" s="8"/>
      <c r="B21" s="8"/>
      <c r="C21" s="8"/>
      <c r="D21" s="8"/>
      <c r="E21" s="8"/>
      <c r="F21" s="7"/>
      <c r="G21" s="8"/>
      <c r="H21" s="8"/>
      <c r="I21" s="8"/>
      <c r="J21" s="8"/>
      <c r="K21" s="21"/>
      <c r="L21" s="21"/>
      <c r="M21" s="8"/>
      <c r="N21" s="21"/>
      <c r="O21" s="8"/>
    </row>
    <row r="22" spans="1:15" ht="12.75">
      <c r="A22" s="36" t="s">
        <v>45</v>
      </c>
      <c r="B22" s="36"/>
      <c r="C22" s="36"/>
      <c r="D22" s="36"/>
      <c r="E22" s="36"/>
      <c r="F22" s="8"/>
      <c r="G22" s="36"/>
      <c r="H22" s="36"/>
      <c r="I22" s="36"/>
      <c r="J22" s="36"/>
      <c r="K22" s="21"/>
      <c r="L22" s="21"/>
      <c r="M22" s="8"/>
      <c r="N22" s="21"/>
      <c r="O22" s="8"/>
    </row>
    <row r="23" spans="4:14" ht="12.75">
      <c r="D23" s="22" t="s">
        <v>46</v>
      </c>
      <c r="E23" s="22" t="s">
        <v>73</v>
      </c>
      <c r="F23" s="17">
        <f>SUM(F13:F22)</f>
        <v>20.25</v>
      </c>
      <c r="I23" s="22" t="s">
        <v>46</v>
      </c>
      <c r="J23" s="22" t="s">
        <v>73</v>
      </c>
      <c r="K23" s="17">
        <f>SUM(K13:K15)</f>
        <v>489.152</v>
      </c>
      <c r="L23" s="17">
        <f>SUM(L13:L15)</f>
        <v>489.15</v>
      </c>
      <c r="M23" s="17">
        <f>SUM(M13:M15)</f>
        <v>490</v>
      </c>
      <c r="N23" s="17">
        <f>SUM(N13:N15)</f>
        <v>21.098000000000024</v>
      </c>
    </row>
    <row r="24" spans="5:14" ht="12.75">
      <c r="E24" s="22" t="s">
        <v>47</v>
      </c>
      <c r="F24" s="17">
        <v>0</v>
      </c>
      <c r="J24" s="22" t="s">
        <v>47</v>
      </c>
      <c r="K24" s="17">
        <f>K16</f>
        <v>214.434</v>
      </c>
      <c r="L24" s="17">
        <f>L16</f>
        <v>214.43</v>
      </c>
      <c r="M24" s="17">
        <f>M16</f>
        <v>250</v>
      </c>
      <c r="N24" s="17">
        <f>N16</f>
        <v>35.566</v>
      </c>
    </row>
    <row r="25" spans="5:14" ht="12.75">
      <c r="E25" s="22" t="s">
        <v>48</v>
      </c>
      <c r="F25" s="8"/>
      <c r="J25" s="22" t="s">
        <v>48</v>
      </c>
      <c r="K25" s="8"/>
      <c r="L25" s="8"/>
      <c r="M25" s="8"/>
      <c r="N25" s="8"/>
    </row>
    <row r="26" spans="5:14" ht="12.75">
      <c r="E26" s="22" t="s">
        <v>49</v>
      </c>
      <c r="F26" s="8"/>
      <c r="J26" s="22" t="s">
        <v>49</v>
      </c>
      <c r="K26" s="8"/>
      <c r="L26" s="8"/>
      <c r="M26" s="8"/>
      <c r="N26" s="8"/>
    </row>
    <row r="30" ht="12.75">
      <c r="O30">
        <f>0.56*6.12</f>
        <v>3.4272000000000005</v>
      </c>
    </row>
  </sheetData>
  <sheetProtection/>
  <mergeCells count="18">
    <mergeCell ref="F1:F2"/>
    <mergeCell ref="A4:O4"/>
    <mergeCell ref="A10:A11"/>
    <mergeCell ref="B10:B11"/>
    <mergeCell ref="C10:C11"/>
    <mergeCell ref="D10:D11"/>
    <mergeCell ref="C6:K6"/>
    <mergeCell ref="G10:H10"/>
    <mergeCell ref="J10:J11"/>
    <mergeCell ref="N10:N11"/>
    <mergeCell ref="O10:O11"/>
    <mergeCell ref="K10:L10"/>
    <mergeCell ref="M10:M11"/>
    <mergeCell ref="F10:F11"/>
    <mergeCell ref="A22:E22"/>
    <mergeCell ref="G22:J22"/>
    <mergeCell ref="I10:I11"/>
    <mergeCell ref="E10:E11"/>
  </mergeCells>
  <printOptions/>
  <pageMargins left="0.22" right="0.22" top="0.54" bottom="0.5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SheetLayoutView="100" zoomScalePageLayoutView="0" workbookViewId="0" topLeftCell="A1">
      <selection activeCell="B45" sqref="B45"/>
    </sheetView>
  </sheetViews>
  <sheetFormatPr defaultColWidth="9.33203125" defaultRowHeight="12.75"/>
  <cols>
    <col min="1" max="1" width="4.5" style="0" customWidth="1"/>
    <col min="2" max="2" width="21.83203125" style="0" customWidth="1"/>
    <col min="3" max="3" width="18.5" style="0" customWidth="1"/>
    <col min="4" max="4" width="28" style="0" customWidth="1"/>
    <col min="5" max="5" width="12.33203125" style="0" customWidth="1"/>
    <col min="6" max="6" width="10.33203125" style="0" customWidth="1"/>
    <col min="7" max="7" width="13.5" style="0" customWidth="1"/>
    <col min="8" max="8" width="10.83203125" style="0" customWidth="1"/>
    <col min="9" max="9" width="11.16015625" style="0" customWidth="1"/>
    <col min="10" max="10" width="13.83203125" style="0" customWidth="1"/>
    <col min="11" max="11" width="16.16015625" style="0" customWidth="1"/>
    <col min="12" max="12" width="11.33203125" style="0" customWidth="1"/>
  </cols>
  <sheetData>
    <row r="1" ht="12.75">
      <c r="A1" t="s">
        <v>0</v>
      </c>
    </row>
    <row r="2" ht="12.75" customHeight="1"/>
    <row r="3" spans="1:11" ht="12.75" customHeight="1">
      <c r="A3" s="41" t="s">
        <v>1</v>
      </c>
      <c r="B3" s="41" t="s">
        <v>2</v>
      </c>
      <c r="C3" s="41" t="s">
        <v>3</v>
      </c>
      <c r="D3" s="41" t="s">
        <v>4</v>
      </c>
      <c r="E3" s="41" t="s">
        <v>5</v>
      </c>
      <c r="F3" s="41" t="s">
        <v>6</v>
      </c>
      <c r="G3" s="41" t="s">
        <v>7</v>
      </c>
      <c r="H3" s="41"/>
      <c r="I3" s="42" t="s">
        <v>8</v>
      </c>
      <c r="J3" s="41" t="s">
        <v>9</v>
      </c>
      <c r="K3" s="41" t="s">
        <v>10</v>
      </c>
    </row>
    <row r="4" spans="1:12" ht="24" customHeight="1">
      <c r="A4" s="41"/>
      <c r="B4" s="41"/>
      <c r="C4" s="41"/>
      <c r="D4" s="41"/>
      <c r="E4" s="41"/>
      <c r="F4" s="41"/>
      <c r="G4" s="6" t="s">
        <v>11</v>
      </c>
      <c r="H4" s="6" t="s">
        <v>12</v>
      </c>
      <c r="I4" s="43"/>
      <c r="J4" s="41"/>
      <c r="K4" s="41"/>
      <c r="L4" s="1"/>
    </row>
    <row r="5" spans="1:11" s="2" customFormat="1" ht="12.75">
      <c r="A5" s="7">
        <v>1</v>
      </c>
      <c r="B5" s="7"/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</row>
    <row r="6" spans="1:14" ht="12.75">
      <c r="A6" s="8">
        <v>1</v>
      </c>
      <c r="B6" s="8" t="s">
        <v>59</v>
      </c>
      <c r="C6" s="8" t="s">
        <v>75</v>
      </c>
      <c r="D6" s="7" t="s">
        <v>70</v>
      </c>
      <c r="E6" s="31">
        <v>3</v>
      </c>
      <c r="F6" s="32">
        <v>5</v>
      </c>
      <c r="G6" s="32">
        <v>2.8</v>
      </c>
      <c r="H6" s="28"/>
      <c r="I6" s="33">
        <v>5.4</v>
      </c>
      <c r="J6" s="33">
        <v>2.6</v>
      </c>
      <c r="K6" s="28"/>
      <c r="L6" s="30"/>
      <c r="M6" s="30"/>
      <c r="N6" s="30"/>
    </row>
    <row r="7" spans="1:11" ht="12.75">
      <c r="A7" s="8">
        <v>2</v>
      </c>
      <c r="B7" s="8" t="s">
        <v>74</v>
      </c>
      <c r="C7" s="8" t="s">
        <v>71</v>
      </c>
      <c r="D7" s="7" t="s">
        <v>70</v>
      </c>
      <c r="E7" s="32">
        <v>5</v>
      </c>
      <c r="F7" s="32">
        <v>0</v>
      </c>
      <c r="G7" s="2"/>
      <c r="H7" s="29" t="s">
        <v>76</v>
      </c>
      <c r="I7" s="33">
        <v>3.39</v>
      </c>
      <c r="J7" s="33">
        <v>1.61</v>
      </c>
      <c r="K7" s="28"/>
    </row>
    <row r="8" spans="1:11" ht="12.75">
      <c r="A8" s="8">
        <v>3</v>
      </c>
      <c r="B8" s="8" t="s">
        <v>80</v>
      </c>
      <c r="C8" s="8" t="s">
        <v>81</v>
      </c>
      <c r="D8" s="7" t="s">
        <v>70</v>
      </c>
      <c r="E8" s="32">
        <v>50</v>
      </c>
      <c r="F8" s="32">
        <v>0</v>
      </c>
      <c r="G8" s="7">
        <v>2.64</v>
      </c>
      <c r="H8" s="29"/>
      <c r="I8" s="33">
        <f>'ОтчетАвто л1'!K15/100*G8</f>
        <v>5.5796928</v>
      </c>
      <c r="J8" s="33">
        <f>E8-I8</f>
        <v>44.420307199999996</v>
      </c>
      <c r="K8" s="28"/>
    </row>
    <row r="9" spans="1:11" ht="12.75">
      <c r="A9" s="8">
        <v>4</v>
      </c>
      <c r="B9" s="8" t="s">
        <v>82</v>
      </c>
      <c r="C9" s="8" t="s">
        <v>83</v>
      </c>
      <c r="D9" s="7" t="s">
        <v>70</v>
      </c>
      <c r="E9" s="32">
        <v>40</v>
      </c>
      <c r="F9" s="28">
        <v>0</v>
      </c>
      <c r="G9" s="32">
        <v>2.64</v>
      </c>
      <c r="H9" s="28"/>
      <c r="I9" s="33">
        <f>'ОтчетАвто л1'!K16/100*G9</f>
        <v>5.6610576</v>
      </c>
      <c r="J9" s="33">
        <f>E9-I9</f>
        <v>34.3389424</v>
      </c>
      <c r="K9" s="28"/>
    </row>
    <row r="10" spans="1:11" ht="12.75">
      <c r="A10" s="8"/>
      <c r="B10" s="8" t="s">
        <v>86</v>
      </c>
      <c r="C10" s="8"/>
      <c r="D10" s="9"/>
      <c r="E10" s="28"/>
      <c r="F10" s="28"/>
      <c r="G10" s="28"/>
      <c r="H10" s="28"/>
      <c r="I10" s="28"/>
      <c r="J10" s="28"/>
      <c r="K10" s="28"/>
    </row>
    <row r="11" spans="1:12" s="3" customFormat="1" ht="11.2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/>
    </row>
    <row r="12" spans="1:12" s="3" customFormat="1" ht="11.2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/>
    </row>
    <row r="13" spans="1:12" s="2" customFormat="1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/>
    </row>
    <row r="14" spans="1:11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2.75">
      <c r="A31" s="4" t="s">
        <v>13</v>
      </c>
      <c r="B31" s="4"/>
      <c r="C31" s="4"/>
      <c r="D31" s="4"/>
      <c r="E31" s="4"/>
      <c r="F31" s="5"/>
      <c r="G31" s="4"/>
      <c r="H31" s="4"/>
      <c r="I31" s="4"/>
      <c r="J31" s="4"/>
      <c r="K31" s="4"/>
    </row>
    <row r="32" spans="1:11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</sheetData>
  <sheetProtection/>
  <mergeCells count="10">
    <mergeCell ref="G3:H3"/>
    <mergeCell ref="I3:I4"/>
    <mergeCell ref="J3:J4"/>
    <mergeCell ref="K3:K4"/>
    <mergeCell ref="A3:A4"/>
    <mergeCell ref="B3:B4"/>
    <mergeCell ref="C3:C4"/>
    <mergeCell ref="D3:D4"/>
    <mergeCell ref="E3:E4"/>
    <mergeCell ref="F3:F4"/>
  </mergeCells>
  <printOptions/>
  <pageMargins left="0.22013888888888888" right="0.22013888888888888" top="0.5402777777777777" bottom="0.55" header="0.5118055555555555" footer="0.5118055555555555"/>
  <pageSetup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view="pageBreakPreview" zoomScale="104" zoomScaleSheetLayoutView="104" zoomScalePageLayoutView="0" workbookViewId="0" topLeftCell="A1">
      <selection activeCell="K19" sqref="K19"/>
    </sheetView>
  </sheetViews>
  <sheetFormatPr defaultColWidth="9.33203125" defaultRowHeight="12.75"/>
  <cols>
    <col min="1" max="1" width="4.5" style="0" customWidth="1"/>
    <col min="2" max="2" width="21.83203125" style="0" customWidth="1"/>
    <col min="3" max="3" width="14.83203125" style="0" customWidth="1"/>
    <col min="4" max="4" width="15.33203125" style="0" customWidth="1"/>
    <col min="5" max="5" width="13.16015625" style="0" customWidth="1"/>
    <col min="6" max="6" width="9.16015625" style="0" customWidth="1"/>
    <col min="7" max="8" width="11.83203125" style="0" customWidth="1"/>
    <col min="9" max="9" width="9.16015625" style="0" customWidth="1"/>
    <col min="10" max="10" width="9.5" style="0" customWidth="1"/>
    <col min="11" max="11" width="13.5" style="0" customWidth="1"/>
    <col min="12" max="12" width="10.33203125" style="0" customWidth="1"/>
    <col min="13" max="13" width="11.66015625" style="0" customWidth="1"/>
    <col min="14" max="14" width="11.33203125" style="0" customWidth="1"/>
  </cols>
  <sheetData>
    <row r="1" spans="1:3" ht="12.75">
      <c r="A1" s="10" t="s">
        <v>14</v>
      </c>
      <c r="C1" s="10"/>
    </row>
    <row r="3" spans="1:13" ht="23.25" customHeight="1">
      <c r="A3" s="41" t="s">
        <v>15</v>
      </c>
      <c r="B3" s="41" t="s">
        <v>2</v>
      </c>
      <c r="C3" s="41" t="s">
        <v>60</v>
      </c>
      <c r="D3" s="41" t="s">
        <v>17</v>
      </c>
      <c r="E3" s="48" t="s">
        <v>64</v>
      </c>
      <c r="F3" s="49"/>
      <c r="G3" s="50"/>
      <c r="H3" s="48" t="s">
        <v>18</v>
      </c>
      <c r="I3" s="49"/>
      <c r="J3" s="50"/>
      <c r="K3" s="48" t="s">
        <v>65</v>
      </c>
      <c r="L3" s="49"/>
      <c r="M3" s="50"/>
    </row>
    <row r="4" spans="1:13" ht="12.75">
      <c r="A4" s="41"/>
      <c r="B4" s="41"/>
      <c r="C4" s="41"/>
      <c r="D4" s="41"/>
      <c r="E4" s="11" t="s">
        <v>19</v>
      </c>
      <c r="F4" s="52" t="s">
        <v>20</v>
      </c>
      <c r="G4" s="53"/>
      <c r="H4" s="11" t="s">
        <v>19</v>
      </c>
      <c r="I4" s="51" t="s">
        <v>20</v>
      </c>
      <c r="J4" s="51"/>
      <c r="K4" s="11" t="s">
        <v>19</v>
      </c>
      <c r="L4" s="51" t="s">
        <v>20</v>
      </c>
      <c r="M4" s="51"/>
    </row>
    <row r="5" spans="1:13" ht="12.75" customHeight="1">
      <c r="A5" s="41"/>
      <c r="B5" s="41"/>
      <c r="C5" s="41"/>
      <c r="D5" s="41"/>
      <c r="E5" s="11" t="s">
        <v>61</v>
      </c>
      <c r="F5" s="11" t="s">
        <v>62</v>
      </c>
      <c r="G5" s="11" t="s">
        <v>63</v>
      </c>
      <c r="H5" s="11" t="s">
        <v>21</v>
      </c>
      <c r="I5" s="11" t="s">
        <v>22</v>
      </c>
      <c r="J5" s="11" t="s">
        <v>23</v>
      </c>
      <c r="K5" s="11" t="s">
        <v>21</v>
      </c>
      <c r="L5" s="11" t="s">
        <v>22</v>
      </c>
      <c r="M5" s="11" t="s">
        <v>23</v>
      </c>
    </row>
    <row r="6" spans="1:13" ht="12.7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</row>
    <row r="7" spans="1:13" ht="12.75">
      <c r="A7" s="8">
        <v>1</v>
      </c>
      <c r="B7" s="8" t="s">
        <v>59</v>
      </c>
      <c r="C7" s="8" t="s">
        <v>77</v>
      </c>
      <c r="D7" s="19" t="s">
        <v>87</v>
      </c>
      <c r="E7" s="25">
        <v>21500</v>
      </c>
      <c r="F7" s="25"/>
      <c r="G7" s="25"/>
      <c r="H7" s="25">
        <v>1022</v>
      </c>
      <c r="I7" s="25"/>
      <c r="J7" s="25"/>
      <c r="K7" s="26">
        <f>E7-H7</f>
        <v>20478</v>
      </c>
      <c r="L7" s="25"/>
      <c r="M7" s="25"/>
    </row>
    <row r="8" spans="1:13" ht="12.75">
      <c r="A8" s="8">
        <v>2</v>
      </c>
      <c r="B8" s="8" t="s">
        <v>66</v>
      </c>
      <c r="C8" s="8" t="s">
        <v>71</v>
      </c>
      <c r="D8" s="7" t="s">
        <v>67</v>
      </c>
      <c r="E8" s="8"/>
      <c r="F8" s="8">
        <v>240</v>
      </c>
      <c r="G8" s="8"/>
      <c r="H8" s="8"/>
      <c r="I8" s="8">
        <v>20</v>
      </c>
      <c r="J8" s="8">
        <v>30</v>
      </c>
      <c r="K8" s="7"/>
      <c r="L8" s="8">
        <v>219</v>
      </c>
      <c r="M8" s="8">
        <v>30</v>
      </c>
    </row>
    <row r="9" spans="1:13" ht="12.75">
      <c r="A9" s="8">
        <v>3</v>
      </c>
      <c r="B9" s="8" t="s">
        <v>80</v>
      </c>
      <c r="C9" s="8" t="s">
        <v>81</v>
      </c>
      <c r="D9" s="19" t="s">
        <v>87</v>
      </c>
      <c r="E9" s="25">
        <v>21500</v>
      </c>
      <c r="F9" s="8"/>
      <c r="G9" s="8"/>
      <c r="H9" s="25">
        <v>911</v>
      </c>
      <c r="I9" s="8"/>
      <c r="J9" s="8"/>
      <c r="K9" s="26">
        <f>E9-H9</f>
        <v>20589</v>
      </c>
      <c r="L9" s="8"/>
      <c r="M9" s="8"/>
    </row>
    <row r="10" spans="1:13" ht="12.75">
      <c r="A10" s="8">
        <v>4</v>
      </c>
      <c r="B10" s="8" t="s">
        <v>82</v>
      </c>
      <c r="C10" s="8" t="s">
        <v>83</v>
      </c>
      <c r="D10" s="19" t="s">
        <v>87</v>
      </c>
      <c r="E10" s="25">
        <v>21500</v>
      </c>
      <c r="F10" s="8"/>
      <c r="G10" s="8"/>
      <c r="H10" s="25">
        <v>1083</v>
      </c>
      <c r="I10" s="8"/>
      <c r="J10" s="8"/>
      <c r="K10" s="26">
        <f>E10-H10</f>
        <v>20417</v>
      </c>
      <c r="L10" s="8"/>
      <c r="M10" s="8"/>
    </row>
    <row r="11" spans="1:13" ht="12.75">
      <c r="A11" s="8"/>
      <c r="B11" s="8" t="s">
        <v>86</v>
      </c>
      <c r="C11" s="8"/>
      <c r="D11" s="9"/>
      <c r="E11" s="9"/>
      <c r="F11" s="9"/>
      <c r="G11" s="9"/>
      <c r="H11" s="8"/>
      <c r="I11" s="8"/>
      <c r="J11" s="8"/>
      <c r="K11" s="7"/>
      <c r="L11" s="8"/>
      <c r="M11" s="8"/>
    </row>
    <row r="12" spans="1:14" s="3" customFormat="1" ht="11.2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7"/>
      <c r="L12" s="8"/>
      <c r="M12" s="8"/>
      <c r="N12"/>
    </row>
    <row r="13" spans="1:14" s="3" customFormat="1" ht="11.2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7"/>
      <c r="L13" s="8"/>
      <c r="M13" s="8"/>
      <c r="N13"/>
    </row>
    <row r="14" spans="1:14" s="2" customFormat="1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7"/>
      <c r="L14" s="8"/>
      <c r="M14" s="8"/>
      <c r="N14"/>
    </row>
    <row r="15" spans="1:13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7"/>
      <c r="L15" s="8"/>
      <c r="M15" s="8"/>
    </row>
    <row r="16" spans="1:13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7"/>
      <c r="L16" s="8"/>
      <c r="M16" s="8"/>
    </row>
    <row r="17" spans="1:13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7"/>
      <c r="L17" s="8"/>
      <c r="M17" s="8"/>
    </row>
    <row r="18" spans="1:13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7"/>
      <c r="L18" s="8"/>
      <c r="M18" s="8"/>
    </row>
    <row r="19" spans="1:13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7"/>
      <c r="L19" s="8"/>
      <c r="M19" s="8"/>
    </row>
    <row r="20" spans="1:13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7"/>
      <c r="L20" s="8"/>
      <c r="M20" s="8"/>
    </row>
    <row r="21" spans="1:13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7"/>
      <c r="L21" s="8"/>
      <c r="M21" s="8"/>
    </row>
    <row r="22" spans="1:13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7"/>
      <c r="L22" s="8"/>
      <c r="M22" s="8"/>
    </row>
    <row r="23" spans="1:13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7"/>
      <c r="L23" s="8"/>
      <c r="M23" s="8"/>
    </row>
    <row r="24" spans="1:13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7"/>
      <c r="L24" s="8"/>
      <c r="M24" s="8"/>
    </row>
    <row r="25" spans="1:13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7"/>
      <c r="L25" s="8"/>
      <c r="M25" s="8"/>
    </row>
    <row r="26" spans="1:13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7"/>
      <c r="L26" s="8"/>
      <c r="M26" s="8"/>
    </row>
    <row r="27" spans="1:13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7"/>
      <c r="L27" s="8"/>
      <c r="M27" s="8"/>
    </row>
    <row r="28" spans="1:13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7"/>
      <c r="L28" s="8"/>
      <c r="M28" s="8"/>
    </row>
    <row r="29" spans="1:13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7"/>
      <c r="L29" s="8"/>
      <c r="M29" s="8"/>
    </row>
    <row r="30" spans="1:13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7"/>
      <c r="L30" s="8"/>
      <c r="M30" s="8"/>
    </row>
    <row r="31" spans="1:13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2.75">
      <c r="A32" s="4"/>
      <c r="B32" s="46" t="s">
        <v>68</v>
      </c>
      <c r="C32" s="44"/>
      <c r="D32" s="44"/>
      <c r="E32" s="34"/>
      <c r="F32" s="34"/>
      <c r="G32" s="34"/>
      <c r="H32" s="23"/>
      <c r="I32" s="34"/>
      <c r="J32" s="4"/>
      <c r="K32" s="46" t="s">
        <v>58</v>
      </c>
      <c r="L32" s="44"/>
      <c r="M32" s="4"/>
    </row>
    <row r="33" spans="1:13" ht="12.75">
      <c r="A33" s="4"/>
      <c r="B33" s="4"/>
      <c r="C33" s="4"/>
      <c r="D33" s="4"/>
      <c r="E33" s="4"/>
      <c r="F33" s="4"/>
      <c r="G33" s="4"/>
      <c r="H33" s="4"/>
      <c r="I33" s="12"/>
      <c r="J33" s="4"/>
      <c r="K33" s="45" t="s">
        <v>24</v>
      </c>
      <c r="L33" s="45"/>
      <c r="M33" s="4"/>
    </row>
    <row r="34" spans="1:13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2.75">
      <c r="A35" s="4"/>
      <c r="B35" s="46" t="s">
        <v>69</v>
      </c>
      <c r="C35" s="44"/>
      <c r="D35" s="44"/>
      <c r="E35" s="34"/>
      <c r="F35" s="34"/>
      <c r="G35" s="34"/>
      <c r="H35" s="23"/>
      <c r="I35" s="34"/>
      <c r="J35" s="4"/>
      <c r="K35" s="46" t="s">
        <v>78</v>
      </c>
      <c r="L35" s="44"/>
      <c r="M35" s="4"/>
    </row>
    <row r="36" spans="1:13" ht="12.75">
      <c r="A36" s="4"/>
      <c r="B36" s="4"/>
      <c r="C36" s="12" t="s">
        <v>25</v>
      </c>
      <c r="D36" s="4"/>
      <c r="E36" s="4"/>
      <c r="F36" s="4"/>
      <c r="G36" s="4"/>
      <c r="H36" s="4"/>
      <c r="I36" s="24"/>
      <c r="J36" s="4"/>
      <c r="K36" s="47" t="s">
        <v>26</v>
      </c>
      <c r="L36" s="47"/>
      <c r="M36" s="4"/>
    </row>
    <row r="37" spans="1:13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2:3" ht="12.75">
      <c r="B38" s="44" t="s">
        <v>27</v>
      </c>
      <c r="C38" s="44"/>
    </row>
  </sheetData>
  <sheetProtection/>
  <mergeCells count="17">
    <mergeCell ref="A3:A5"/>
    <mergeCell ref="B3:B5"/>
    <mergeCell ref="C3:C5"/>
    <mergeCell ref="D3:D5"/>
    <mergeCell ref="H3:J3"/>
    <mergeCell ref="K3:M3"/>
    <mergeCell ref="I4:J4"/>
    <mergeCell ref="L4:M4"/>
    <mergeCell ref="E3:G3"/>
    <mergeCell ref="F4:G4"/>
    <mergeCell ref="B38:C38"/>
    <mergeCell ref="K33:L33"/>
    <mergeCell ref="B35:D35"/>
    <mergeCell ref="K35:L35"/>
    <mergeCell ref="K36:L36"/>
    <mergeCell ref="B32:D32"/>
    <mergeCell ref="K32:L32"/>
  </mergeCells>
  <printOptions/>
  <pageMargins left="0.22013888888888888" right="0.22013888888888888" top="0.5402777777777777" bottom="0.55" header="0.5118055555555555" footer="0.5118055555555555"/>
  <pageSetup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Юмагузин</dc:creator>
  <cp:keywords/>
  <dc:description/>
  <cp:lastModifiedBy>user</cp:lastModifiedBy>
  <cp:lastPrinted>2011-06-02T10:07:37Z</cp:lastPrinted>
  <dcterms:created xsi:type="dcterms:W3CDTF">2011-01-13T08:31:50Z</dcterms:created>
  <dcterms:modified xsi:type="dcterms:W3CDTF">2011-06-02T11:10:54Z</dcterms:modified>
  <cp:category/>
  <cp:version/>
  <cp:contentType/>
  <cp:contentStatus/>
</cp:coreProperties>
</file>